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75" windowWidth="20520" windowHeight="10605" tabRatio="601"/>
  </bookViews>
  <sheets>
    <sheet name="рада" sheetId="4" r:id="rId1"/>
    <sheet name="апарат" sheetId="1" r:id="rId2"/>
    <sheet name="відділ осв" sheetId="2" r:id="rId3"/>
    <sheet name="ФУ" sheetId="3" r:id="rId4"/>
  </sheets>
  <calcPr calcId="145621"/>
</workbook>
</file>

<file path=xl/calcChain.xml><?xml version="1.0" encoding="utf-8"?>
<calcChain xmlns="http://schemas.openxmlformats.org/spreadsheetml/2006/main">
  <c r="K15" i="4" l="1"/>
  <c r="H15" i="4"/>
  <c r="G15" i="4"/>
  <c r="F15" i="4"/>
  <c r="H24" i="4"/>
  <c r="G24" i="4"/>
  <c r="F24" i="4"/>
  <c r="O15" i="4"/>
  <c r="N15" i="4"/>
  <c r="N14" i="4" s="1"/>
  <c r="M15" i="4"/>
  <c r="L15" i="4"/>
  <c r="L14" i="4"/>
  <c r="O14" i="4"/>
  <c r="M14" i="4"/>
  <c r="K14" i="4"/>
  <c r="O24" i="4"/>
  <c r="N24" i="4"/>
  <c r="M24" i="4"/>
  <c r="L24" i="4"/>
  <c r="L23" i="4"/>
  <c r="O23" i="4"/>
  <c r="N23" i="4"/>
  <c r="M23" i="4"/>
  <c r="K24" i="4"/>
  <c r="K23" i="4" s="1"/>
  <c r="J27" i="4"/>
  <c r="J25" i="4"/>
  <c r="J18" i="4"/>
  <c r="J19" i="4"/>
  <c r="J24" i="4"/>
  <c r="J23" i="4" s="1"/>
  <c r="J21" i="4"/>
  <c r="I15" i="4"/>
  <c r="I14" i="4" s="1"/>
  <c r="H14" i="4"/>
  <c r="G14" i="4"/>
  <c r="O34" i="4"/>
  <c r="N34" i="4"/>
  <c r="M34" i="4"/>
  <c r="L34" i="4"/>
  <c r="K34" i="4"/>
  <c r="I24" i="4"/>
  <c r="I34" i="4" s="1"/>
  <c r="E18" i="4"/>
  <c r="P18" i="4"/>
  <c r="J28" i="4"/>
  <c r="J26" i="4"/>
  <c r="J22" i="4"/>
  <c r="J17" i="4"/>
  <c r="J16" i="4"/>
  <c r="J15" i="4" s="1"/>
  <c r="G32" i="4"/>
  <c r="G34" i="4" s="1"/>
  <c r="F23" i="4"/>
  <c r="F14" i="4"/>
  <c r="P22" i="4"/>
  <c r="E33" i="4"/>
  <c r="P33" i="4"/>
  <c r="H32" i="4"/>
  <c r="H34" i="4" s="1"/>
  <c r="F32" i="4"/>
  <c r="F31" i="4" s="1"/>
  <c r="E32" i="4"/>
  <c r="P32" i="4"/>
  <c r="H31" i="4"/>
  <c r="G31" i="4"/>
  <c r="E31" i="4"/>
  <c r="P31" i="4" s="1"/>
  <c r="E19" i="4"/>
  <c r="P19" i="4" s="1"/>
  <c r="E27" i="4"/>
  <c r="P27" i="4" s="1"/>
  <c r="E25" i="4"/>
  <c r="E24" i="4" s="1"/>
  <c r="P26" i="4"/>
  <c r="I23" i="4"/>
  <c r="H23" i="4"/>
  <c r="G23" i="4"/>
  <c r="F34" i="4"/>
  <c r="P25" i="4"/>
  <c r="E21" i="4"/>
  <c r="E17" i="4"/>
  <c r="P17" i="4"/>
  <c r="E16" i="4"/>
  <c r="E15" i="4" s="1"/>
  <c r="P21" i="4"/>
  <c r="P16" i="4"/>
  <c r="P15" i="4" l="1"/>
  <c r="E34" i="4"/>
  <c r="E14" i="4"/>
  <c r="P14" i="4" s="1"/>
  <c r="P24" i="4"/>
  <c r="E23" i="4"/>
  <c r="P23" i="4" s="1"/>
  <c r="J14" i="4"/>
  <c r="J34" i="4"/>
  <c r="P34" i="4" l="1"/>
</calcChain>
</file>

<file path=xl/sharedStrings.xml><?xml version="1.0" encoding="utf-8"?>
<sst xmlns="http://schemas.openxmlformats.org/spreadsheetml/2006/main" count="87" uniqueCount="71">
  <si>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</si>
  <si>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</si>
  <si>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</si>
  <si>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</si>
  <si>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</si>
  <si>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</si>
  <si>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</si>
  <si>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</si>
  <si>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</si>
  <si>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</si>
  <si>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</si>
  <si>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</si>
  <si>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</si>
  <si>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</si>
  <si>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</si>
  <si>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</si>
  <si>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</si>
  <si>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</si>
  <si>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</si>
  <si>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</si>
  <si>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</si>
  <si>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</si>
  <si>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</si>
  <si>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</si>
  <si>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</si>
  <si>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0620</t>
  </si>
  <si>
    <t>0116030</t>
  </si>
  <si>
    <t>6030</t>
  </si>
  <si>
    <t>Організація благоустрою населених пунктів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</si>
  <si>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</si>
  <si>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</si>
  <si>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</si>
  <si>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</si>
  <si>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</si>
  <si>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</si>
  <si>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</si>
  <si>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</si>
  <si>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</si>
  <si>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</si>
  <si>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</si>
  <si>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</si>
  <si>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</si>
  <si>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</si>
  <si>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</si>
  <si>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</si>
  <si>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</si>
  <si>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</si>
  <si>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</si>
  <si>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</si>
  <si>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</si>
  <si>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Орган з питань фінансів</t>
  </si>
  <si>
    <t>3710000</t>
  </si>
  <si>
    <t>3710160</t>
  </si>
  <si>
    <t>X</t>
  </si>
  <si>
    <t>УСЬОГО</t>
  </si>
  <si>
    <t>(код бюджету)</t>
  </si>
  <si>
    <t>"Про сільський   бюджет на 2021 рік"</t>
  </si>
  <si>
    <t>до рішення Миколаївської  сільської ради</t>
  </si>
  <si>
    <t>Миколаївська сільська рада</t>
  </si>
  <si>
    <t>Відділ освіти Миколаївської сільської ради</t>
  </si>
  <si>
    <t>04580000000</t>
  </si>
  <si>
    <t>Природоохоронні заходи за рахунок цільових фондів</t>
  </si>
  <si>
    <t>Секретар</t>
  </si>
  <si>
    <t>Рикаш Н.Г.</t>
  </si>
  <si>
    <t>0611021</t>
  </si>
  <si>
    <t>.0611031</t>
  </si>
  <si>
    <t>.0540</t>
  </si>
  <si>
    <t>місцевим бюджетам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</si>
  <si>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групами))( за рахунок освітньої субвенції)</t>
  </si>
  <si>
    <t>.0921</t>
  </si>
  <si>
    <t>від 24.12.2020 року № 28-3/VIII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</si>
</sst>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4" fontId="1" fillId="3" borderId="1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E19" workbookViewId="0">
      <selection activeCell="A6" sqref="A6:P6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57</v>
      </c>
    </row>
    <row r="3" spans="1:16" x14ac:dyDescent="0.2">
      <c r="M3" t="s">
        <v>56</v>
      </c>
    </row>
    <row r="4" spans="1:16" x14ac:dyDescent="0.2">
      <c r="M4" s="34" t="s">
        <v>70</v>
      </c>
      <c r="N4" s="34"/>
      <c r="O4" s="34"/>
    </row>
    <row r="5" spans="1:16" x14ac:dyDescent="0.2">
      <c r="A5" s="31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">
      <c r="A6" s="31" t="s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">
      <c r="A7" s="22" t="s">
        <v>60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55</v>
      </c>
      <c r="P8" s="1" t="s">
        <v>3</v>
      </c>
    </row>
    <row r="9" spans="1:16" x14ac:dyDescent="0.2">
      <c r="A9" s="33" t="s">
        <v>4</v>
      </c>
      <c r="B9" s="33" t="s">
        <v>5</v>
      </c>
      <c r="C9" s="33" t="s">
        <v>6</v>
      </c>
      <c r="D9" s="29" t="s">
        <v>7</v>
      </c>
      <c r="E9" s="29" t="s">
        <v>8</v>
      </c>
      <c r="F9" s="29"/>
      <c r="G9" s="29"/>
      <c r="H9" s="29"/>
      <c r="I9" s="29"/>
      <c r="J9" s="29" t="s">
        <v>15</v>
      </c>
      <c r="K9" s="29"/>
      <c r="L9" s="29"/>
      <c r="M9" s="29"/>
      <c r="N9" s="29"/>
      <c r="O9" s="29"/>
      <c r="P9" s="30" t="s">
        <v>17</v>
      </c>
    </row>
    <row r="10" spans="1:16" x14ac:dyDescent="0.2">
      <c r="A10" s="29"/>
      <c r="B10" s="29"/>
      <c r="C10" s="29"/>
      <c r="D10" s="29"/>
      <c r="E10" s="30" t="s">
        <v>9</v>
      </c>
      <c r="F10" s="29" t="s">
        <v>10</v>
      </c>
      <c r="G10" s="29" t="s">
        <v>11</v>
      </c>
      <c r="H10" s="29"/>
      <c r="I10" s="29" t="s">
        <v>14</v>
      </c>
      <c r="J10" s="30" t="s">
        <v>9</v>
      </c>
      <c r="K10" s="29" t="s">
        <v>16</v>
      </c>
      <c r="L10" s="29" t="s">
        <v>10</v>
      </c>
      <c r="M10" s="29" t="s">
        <v>11</v>
      </c>
      <c r="N10" s="29"/>
      <c r="O10" s="29" t="s">
        <v>14</v>
      </c>
      <c r="P10" s="29"/>
    </row>
    <row r="11" spans="1:16" x14ac:dyDescent="0.2">
      <c r="A11" s="29"/>
      <c r="B11" s="29"/>
      <c r="C11" s="29"/>
      <c r="D11" s="29"/>
      <c r="E11" s="29"/>
      <c r="F11" s="29"/>
      <c r="G11" s="29" t="s">
        <v>12</v>
      </c>
      <c r="H11" s="29" t="s">
        <v>13</v>
      </c>
      <c r="I11" s="29"/>
      <c r="J11" s="29"/>
      <c r="K11" s="29"/>
      <c r="L11" s="29"/>
      <c r="M11" s="29" t="s">
        <v>12</v>
      </c>
      <c r="N11" s="29" t="s">
        <v>13</v>
      </c>
      <c r="O11" s="29"/>
      <c r="P11" s="29"/>
    </row>
    <row r="12" spans="1:16" ht="44.2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58</v>
      </c>
      <c r="E14" s="10">
        <f t="shared" ref="E14:K14" si="0">E15</f>
        <v>13630190</v>
      </c>
      <c r="F14" s="11">
        <f t="shared" si="0"/>
        <v>13630190</v>
      </c>
      <c r="G14" s="11">
        <f t="shared" si="0"/>
        <v>9621760</v>
      </c>
      <c r="H14" s="11">
        <f t="shared" si="0"/>
        <v>946865</v>
      </c>
      <c r="I14" s="11">
        <f t="shared" si="0"/>
        <v>0</v>
      </c>
      <c r="J14" s="10">
        <f t="shared" si="0"/>
        <v>2905940</v>
      </c>
      <c r="K14" s="11">
        <f t="shared" si="0"/>
        <v>2850608</v>
      </c>
      <c r="L14" s="11">
        <f>L15</f>
        <v>55332</v>
      </c>
      <c r="M14" s="11">
        <f>M15</f>
        <v>0</v>
      </c>
      <c r="N14" s="11">
        <f>N15</f>
        <v>0</v>
      </c>
      <c r="O14" s="11">
        <f>O15</f>
        <v>0</v>
      </c>
      <c r="P14" s="10">
        <f>E14+J14</f>
        <v>16536130</v>
      </c>
    </row>
    <row r="15" spans="1:16" ht="76.5" x14ac:dyDescent="0.2">
      <c r="A15" s="6" t="s">
        <v>19</v>
      </c>
      <c r="B15" s="7"/>
      <c r="C15" s="8"/>
      <c r="D15" s="9" t="s">
        <v>20</v>
      </c>
      <c r="E15" s="10">
        <f>E16+E17+E18+E19+E21+E22</f>
        <v>13630190</v>
      </c>
      <c r="F15" s="11">
        <f>F16+F17+F18+F19+F21+F22</f>
        <v>13630190</v>
      </c>
      <c r="G15" s="11">
        <f>G16+G17+G18+G19+G21+G22</f>
        <v>9621760</v>
      </c>
      <c r="H15" s="11">
        <f>H16+H17+H18+H19+H21+H22</f>
        <v>946865</v>
      </c>
      <c r="I15" s="11">
        <f>I16+I17+I20+I21+I22</f>
        <v>0</v>
      </c>
      <c r="J15" s="10">
        <f>J16+J17+J18+J19+J21+J22</f>
        <v>2905940</v>
      </c>
      <c r="K15" s="11">
        <f>K16+K17+K18+K19+K21+K22</f>
        <v>2850608</v>
      </c>
      <c r="L15" s="11">
        <f>L16+L17+L20+L21+L22</f>
        <v>55332</v>
      </c>
      <c r="M15" s="11">
        <f>M16+M17+M20+M21+M22</f>
        <v>0</v>
      </c>
      <c r="N15" s="11">
        <f>N16+N17+N20+N21+N22</f>
        <v>0</v>
      </c>
      <c r="O15" s="11">
        <f>O16+O17+O20+O21+O22</f>
        <v>0</v>
      </c>
      <c r="P15" s="10">
        <f>E15+J15</f>
        <v>16536130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f>F16</f>
        <v>5452626</v>
      </c>
      <c r="F16" s="16">
        <v>5452626</v>
      </c>
      <c r="G16" s="16">
        <v>4231544</v>
      </c>
      <c r="H16" s="16">
        <v>256123</v>
      </c>
      <c r="I16" s="16">
        <v>0</v>
      </c>
      <c r="J16" s="15">
        <f t="shared" ref="J16:J22" si="1">K16+L16+M16+N16+O16</f>
        <v>5332</v>
      </c>
      <c r="K16" s="16">
        <v>0</v>
      </c>
      <c r="L16" s="16">
        <v>5332</v>
      </c>
      <c r="M16" s="16">
        <v>0</v>
      </c>
      <c r="N16" s="16">
        <v>0</v>
      </c>
      <c r="O16" s="16">
        <v>0</v>
      </c>
      <c r="P16" s="10">
        <f t="shared" ref="P16:P27" si="2">E16+J16</f>
        <v>5457958</v>
      </c>
    </row>
    <row r="17" spans="1:16" x14ac:dyDescent="0.2">
      <c r="A17" s="12">
        <v>111010</v>
      </c>
      <c r="B17" s="12">
        <v>1010</v>
      </c>
      <c r="C17" s="13" t="s">
        <v>35</v>
      </c>
      <c r="D17" s="14" t="s">
        <v>37</v>
      </c>
      <c r="E17" s="15">
        <f>F17</f>
        <v>5095727</v>
      </c>
      <c r="F17" s="16">
        <v>5095727</v>
      </c>
      <c r="G17" s="16">
        <v>3611971</v>
      </c>
      <c r="H17" s="16">
        <v>411146</v>
      </c>
      <c r="I17" s="16">
        <v>0</v>
      </c>
      <c r="J17" s="15">
        <f t="shared" si="1"/>
        <v>50000</v>
      </c>
      <c r="K17" s="16">
        <v>0</v>
      </c>
      <c r="L17" s="16">
        <v>50000</v>
      </c>
      <c r="M17" s="16">
        <v>0</v>
      </c>
      <c r="N17" s="16">
        <v>0</v>
      </c>
      <c r="O17" s="16">
        <v>0</v>
      </c>
      <c r="P17" s="10">
        <f t="shared" si="2"/>
        <v>5145727</v>
      </c>
    </row>
    <row r="18" spans="1:16" x14ac:dyDescent="0.2">
      <c r="A18" s="12" t="s">
        <v>41</v>
      </c>
      <c r="B18" s="12" t="s">
        <v>43</v>
      </c>
      <c r="C18" s="13" t="s">
        <v>42</v>
      </c>
      <c r="D18" s="14" t="s">
        <v>44</v>
      </c>
      <c r="E18" s="15">
        <f>F18</f>
        <v>1265144</v>
      </c>
      <c r="F18" s="16">
        <v>1265144</v>
      </c>
      <c r="G18" s="16">
        <v>958560</v>
      </c>
      <c r="H18" s="16">
        <v>0</v>
      </c>
      <c r="I18" s="16">
        <v>0</v>
      </c>
      <c r="J18" s="15">
        <f t="shared" si="1"/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>E18+J18</f>
        <v>1265144</v>
      </c>
    </row>
    <row r="19" spans="1:16" ht="38.25" x14ac:dyDescent="0.2">
      <c r="A19" s="12" t="s">
        <v>45</v>
      </c>
      <c r="B19" s="12" t="s">
        <v>47</v>
      </c>
      <c r="C19" s="13" t="s">
        <v>46</v>
      </c>
      <c r="D19" s="14" t="s">
        <v>48</v>
      </c>
      <c r="E19" s="15">
        <f>F19</f>
        <v>1114387</v>
      </c>
      <c r="F19" s="16">
        <v>1114387</v>
      </c>
      <c r="G19" s="16">
        <v>819685</v>
      </c>
      <c r="H19" s="16">
        <v>77290</v>
      </c>
      <c r="I19" s="16">
        <v>0</v>
      </c>
      <c r="J19" s="15">
        <f t="shared" si="1"/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>E19+J19</f>
        <v>1114387</v>
      </c>
    </row>
    <row r="20" spans="1:16" hidden="1" x14ac:dyDescent="0.2">
      <c r="A20" s="12"/>
      <c r="B20" s="12"/>
      <c r="C20" s="13"/>
      <c r="D20" s="14"/>
      <c r="E20" s="15"/>
      <c r="F20" s="16"/>
      <c r="G20" s="16"/>
      <c r="H20" s="16"/>
      <c r="I20" s="16"/>
      <c r="J20" s="15"/>
      <c r="K20" s="16"/>
      <c r="L20" s="16"/>
      <c r="M20" s="16"/>
      <c r="N20" s="16"/>
      <c r="O20" s="16"/>
      <c r="P20" s="10"/>
    </row>
    <row r="21" spans="1:16" x14ac:dyDescent="0.2">
      <c r="A21" s="12" t="s">
        <v>26</v>
      </c>
      <c r="B21" s="12" t="s">
        <v>27</v>
      </c>
      <c r="C21" s="13" t="s">
        <v>25</v>
      </c>
      <c r="D21" s="14" t="s">
        <v>28</v>
      </c>
      <c r="E21" s="15">
        <f>F21</f>
        <v>702306</v>
      </c>
      <c r="F21" s="16">
        <v>702306</v>
      </c>
      <c r="G21" s="16">
        <v>0</v>
      </c>
      <c r="H21" s="16">
        <v>202306</v>
      </c>
      <c r="I21" s="16">
        <v>0</v>
      </c>
      <c r="J21" s="15">
        <f t="shared" si="1"/>
        <v>2847694</v>
      </c>
      <c r="K21" s="16">
        <v>2847694</v>
      </c>
      <c r="L21" s="16">
        <v>0</v>
      </c>
      <c r="M21" s="16">
        <v>0</v>
      </c>
      <c r="N21" s="16">
        <v>0</v>
      </c>
      <c r="O21" s="16">
        <v>0</v>
      </c>
      <c r="P21" s="10">
        <f t="shared" si="2"/>
        <v>3550000</v>
      </c>
    </row>
    <row r="22" spans="1:16" ht="25.5" x14ac:dyDescent="0.2">
      <c r="A22" s="12">
        <v>118340</v>
      </c>
      <c r="B22" s="12">
        <v>8340</v>
      </c>
      <c r="C22" s="24" t="s">
        <v>66</v>
      </c>
      <c r="D22" s="14" t="s">
        <v>61</v>
      </c>
      <c r="E22" s="15">
        <v>0</v>
      </c>
      <c r="F22" s="16">
        <v>0</v>
      </c>
      <c r="G22" s="16">
        <v>0</v>
      </c>
      <c r="H22" s="16">
        <v>0</v>
      </c>
      <c r="I22" s="16">
        <v>0</v>
      </c>
      <c r="J22" s="15">
        <f t="shared" si="1"/>
        <v>2914</v>
      </c>
      <c r="K22" s="16">
        <v>2914</v>
      </c>
      <c r="L22" s="16">
        <v>0</v>
      </c>
      <c r="M22" s="16">
        <v>0</v>
      </c>
      <c r="N22" s="16">
        <v>0</v>
      </c>
      <c r="O22" s="16">
        <v>0</v>
      </c>
      <c r="P22" s="10">
        <f>J22</f>
        <v>2914</v>
      </c>
    </row>
    <row r="23" spans="1:16" x14ac:dyDescent="0.2">
      <c r="A23" s="6" t="s">
        <v>29</v>
      </c>
      <c r="B23" s="7"/>
      <c r="C23" s="8"/>
      <c r="D23" s="9" t="s">
        <v>59</v>
      </c>
      <c r="E23" s="10">
        <f t="shared" ref="E23:O23" si="3">E24</f>
        <v>37469669</v>
      </c>
      <c r="F23" s="23">
        <f t="shared" si="3"/>
        <v>37469669</v>
      </c>
      <c r="G23" s="23">
        <f t="shared" si="3"/>
        <v>25744891</v>
      </c>
      <c r="H23" s="23">
        <f t="shared" si="3"/>
        <v>3455215</v>
      </c>
      <c r="I23" s="23">
        <f t="shared" si="3"/>
        <v>0</v>
      </c>
      <c r="J23" s="10">
        <f t="shared" si="3"/>
        <v>6586231</v>
      </c>
      <c r="K23" s="11">
        <f t="shared" si="3"/>
        <v>4478122</v>
      </c>
      <c r="L23" s="11">
        <f t="shared" si="3"/>
        <v>2108109</v>
      </c>
      <c r="M23" s="11">
        <f t="shared" si="3"/>
        <v>0</v>
      </c>
      <c r="N23" s="11">
        <f t="shared" si="3"/>
        <v>0</v>
      </c>
      <c r="O23" s="11">
        <f t="shared" si="3"/>
        <v>0</v>
      </c>
      <c r="P23" s="10">
        <f>E23+J23</f>
        <v>44055900</v>
      </c>
    </row>
    <row r="24" spans="1:16" x14ac:dyDescent="0.2">
      <c r="A24" s="6" t="s">
        <v>30</v>
      </c>
      <c r="B24" s="7"/>
      <c r="C24" s="8"/>
      <c r="D24" s="9" t="s">
        <v>59</v>
      </c>
      <c r="E24" s="10">
        <f>E25+E27+E29</f>
        <v>37469669</v>
      </c>
      <c r="F24" s="23">
        <f>F25+F27+F29</f>
        <v>37469669</v>
      </c>
      <c r="G24" s="23">
        <f>G25+G27+G29</f>
        <v>25744891</v>
      </c>
      <c r="H24" s="23">
        <f>H27+H25+H29</f>
        <v>3455215</v>
      </c>
      <c r="I24" s="23">
        <f t="shared" ref="I24:O24" si="4">I25+I27+I18+I19</f>
        <v>0</v>
      </c>
      <c r="J24" s="10">
        <f t="shared" si="4"/>
        <v>6586231</v>
      </c>
      <c r="K24" s="11">
        <f t="shared" si="4"/>
        <v>4478122</v>
      </c>
      <c r="L24" s="11">
        <f t="shared" si="4"/>
        <v>2108109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0">
        <f>E24+J24</f>
        <v>44055900</v>
      </c>
    </row>
    <row r="25" spans="1:16" ht="38.25" x14ac:dyDescent="0.2">
      <c r="A25" s="12" t="s">
        <v>31</v>
      </c>
      <c r="B25" s="12" t="s">
        <v>32</v>
      </c>
      <c r="C25" s="13" t="s">
        <v>22</v>
      </c>
      <c r="D25" s="14" t="s">
        <v>33</v>
      </c>
      <c r="E25" s="15">
        <f>F25</f>
        <v>972575</v>
      </c>
      <c r="F25" s="16">
        <v>972575</v>
      </c>
      <c r="G25" s="16">
        <v>797184</v>
      </c>
      <c r="H25" s="16">
        <v>0</v>
      </c>
      <c r="I25" s="16">
        <v>0</v>
      </c>
      <c r="J25" s="15">
        <f>K25+L25+M25+N25+O25</f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2"/>
        <v>972575</v>
      </c>
    </row>
    <row r="26" spans="1:16" ht="12" hidden="1" customHeight="1" x14ac:dyDescent="0.2">
      <c r="A26" s="12" t="s">
        <v>34</v>
      </c>
      <c r="B26" s="12" t="s">
        <v>36</v>
      </c>
      <c r="C26" s="13" t="s">
        <v>35</v>
      </c>
      <c r="D26" s="14" t="s">
        <v>37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f>K26+L26+M26+N26+O26</f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2"/>
        <v>0</v>
      </c>
    </row>
    <row r="27" spans="1:16" ht="50.25" customHeight="1" x14ac:dyDescent="0.2">
      <c r="A27" s="12" t="s">
        <v>64</v>
      </c>
      <c r="B27" s="12" t="s">
        <v>39</v>
      </c>
      <c r="C27" s="13" t="s">
        <v>38</v>
      </c>
      <c r="D27" s="14" t="s">
        <v>40</v>
      </c>
      <c r="E27" s="15">
        <f>F27</f>
        <v>13666894</v>
      </c>
      <c r="F27" s="16">
        <v>13666894</v>
      </c>
      <c r="G27" s="16">
        <v>6234428</v>
      </c>
      <c r="H27" s="16">
        <v>3455215</v>
      </c>
      <c r="I27" s="16">
        <v>0</v>
      </c>
      <c r="J27" s="15">
        <f>K27+L27+M27+N27+O27</f>
        <v>6586231</v>
      </c>
      <c r="K27" s="16">
        <v>4478122</v>
      </c>
      <c r="L27" s="16">
        <v>2108109</v>
      </c>
      <c r="M27" s="16">
        <v>0</v>
      </c>
      <c r="N27" s="16">
        <v>0</v>
      </c>
      <c r="O27" s="16">
        <v>0</v>
      </c>
      <c r="P27" s="15">
        <f t="shared" si="2"/>
        <v>20253125</v>
      </c>
    </row>
    <row r="28" spans="1:16" hidden="1" x14ac:dyDescent="0.2">
      <c r="A28" s="12"/>
      <c r="B28" s="12"/>
      <c r="C28" s="13"/>
      <c r="D28" s="14"/>
      <c r="E28" s="15"/>
      <c r="F28" s="16"/>
      <c r="G28" s="16"/>
      <c r="H28" s="16"/>
      <c r="I28" s="16"/>
      <c r="J28" s="15">
        <f>K28+L28+M28+N28+O28</f>
        <v>0</v>
      </c>
      <c r="K28" s="16"/>
      <c r="L28" s="16"/>
      <c r="M28" s="16"/>
      <c r="N28" s="16"/>
      <c r="O28" s="16"/>
      <c r="P28" s="15"/>
    </row>
    <row r="29" spans="1:16" ht="52.5" customHeight="1" x14ac:dyDescent="0.2">
      <c r="A29" s="4" t="s">
        <v>65</v>
      </c>
      <c r="B29" s="4">
        <v>1030</v>
      </c>
      <c r="C29" s="4" t="s">
        <v>69</v>
      </c>
      <c r="D29" s="13" t="s">
        <v>68</v>
      </c>
      <c r="E29" s="28">
        <v>22830200</v>
      </c>
      <c r="F29" s="27">
        <v>22830200</v>
      </c>
      <c r="G29" s="27">
        <v>18713279</v>
      </c>
      <c r="H29" s="4">
        <v>0</v>
      </c>
      <c r="I29" s="4">
        <v>0</v>
      </c>
      <c r="J29" s="5">
        <v>0</v>
      </c>
      <c r="K29" s="4">
        <v>0</v>
      </c>
      <c r="L29" s="4">
        <v>0</v>
      </c>
      <c r="M29" s="4">
        <v>0</v>
      </c>
      <c r="N29" s="4">
        <v>0</v>
      </c>
      <c r="O29" s="25">
        <v>0</v>
      </c>
      <c r="P29" s="26"/>
    </row>
    <row r="30" spans="1:16" ht="12.75" hidden="1" customHeight="1" x14ac:dyDescent="0.2">
      <c r="D30" t="s">
        <v>67</v>
      </c>
    </row>
    <row r="31" spans="1:16" x14ac:dyDescent="0.2">
      <c r="A31" s="6" t="s">
        <v>49</v>
      </c>
      <c r="B31" s="7"/>
      <c r="C31" s="8"/>
      <c r="D31" s="9" t="s">
        <v>50</v>
      </c>
      <c r="E31" s="10">
        <f>E32</f>
        <v>696539</v>
      </c>
      <c r="F31" s="10">
        <f t="shared" ref="F31:H32" si="5">F32</f>
        <v>696539</v>
      </c>
      <c r="G31" s="10">
        <f t="shared" si="5"/>
        <v>570934</v>
      </c>
      <c r="H31" s="10">
        <f t="shared" si="5"/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>E31+J31</f>
        <v>696539</v>
      </c>
    </row>
    <row r="32" spans="1:16" x14ac:dyDescent="0.2">
      <c r="A32" s="6" t="s">
        <v>51</v>
      </c>
      <c r="B32" s="7"/>
      <c r="C32" s="8"/>
      <c r="D32" s="9" t="s">
        <v>50</v>
      </c>
      <c r="E32" s="10">
        <f>E33</f>
        <v>696539</v>
      </c>
      <c r="F32" s="10">
        <f t="shared" si="5"/>
        <v>696539</v>
      </c>
      <c r="G32" s="10">
        <f t="shared" si="5"/>
        <v>570934</v>
      </c>
      <c r="H32" s="10">
        <f t="shared" si="5"/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>E32+J32</f>
        <v>696539</v>
      </c>
    </row>
    <row r="33" spans="1:16" ht="38.25" x14ac:dyDescent="0.2">
      <c r="A33" s="12" t="s">
        <v>52</v>
      </c>
      <c r="B33" s="12" t="s">
        <v>32</v>
      </c>
      <c r="C33" s="13" t="s">
        <v>22</v>
      </c>
      <c r="D33" s="14" t="s">
        <v>33</v>
      </c>
      <c r="E33" s="15">
        <f>F33</f>
        <v>696539</v>
      </c>
      <c r="F33" s="16">
        <v>696539</v>
      </c>
      <c r="G33" s="16">
        <v>570934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>E33+J33</f>
        <v>696539</v>
      </c>
    </row>
    <row r="34" spans="1:16" x14ac:dyDescent="0.2">
      <c r="A34" s="17" t="s">
        <v>53</v>
      </c>
      <c r="B34" s="18" t="s">
        <v>53</v>
      </c>
      <c r="C34" s="19" t="s">
        <v>53</v>
      </c>
      <c r="D34" s="20" t="s">
        <v>54</v>
      </c>
      <c r="E34" s="10">
        <f>E15+E24+E32</f>
        <v>51796398</v>
      </c>
      <c r="F34" s="10">
        <f t="shared" ref="F34:P34" si="6">F15+F24+F32</f>
        <v>51796398</v>
      </c>
      <c r="G34" s="10">
        <f t="shared" si="6"/>
        <v>35937585</v>
      </c>
      <c r="H34" s="10">
        <f t="shared" si="6"/>
        <v>4402080</v>
      </c>
      <c r="I34" s="10">
        <f t="shared" si="6"/>
        <v>0</v>
      </c>
      <c r="J34" s="10">
        <f t="shared" si="6"/>
        <v>9492171</v>
      </c>
      <c r="K34" s="10">
        <f t="shared" si="6"/>
        <v>7328730</v>
      </c>
      <c r="L34" s="10">
        <f t="shared" si="6"/>
        <v>2163441</v>
      </c>
      <c r="M34" s="10">
        <f t="shared" si="6"/>
        <v>0</v>
      </c>
      <c r="N34" s="10">
        <f t="shared" si="6"/>
        <v>0</v>
      </c>
      <c r="O34" s="10">
        <f t="shared" si="6"/>
        <v>0</v>
      </c>
      <c r="P34" s="10">
        <f t="shared" si="6"/>
        <v>61288569</v>
      </c>
    </row>
    <row r="37" spans="1:16" x14ac:dyDescent="0.2">
      <c r="B37" s="3" t="s">
        <v>62</v>
      </c>
      <c r="I37" s="3" t="s">
        <v>63</v>
      </c>
    </row>
  </sheetData>
  <mergeCells count="23">
    <mergeCell ref="M4:O4"/>
    <mergeCell ref="A5:P5"/>
    <mergeCell ref="A6:P6"/>
    <mergeCell ref="A9:A12"/>
    <mergeCell ref="B9:B12"/>
    <mergeCell ref="C9:C12"/>
    <mergeCell ref="D9:D12"/>
    <mergeCell ref="E10:E12"/>
    <mergeCell ref="M10:N10"/>
    <mergeCell ref="E9:I9"/>
    <mergeCell ref="P9:P12"/>
    <mergeCell ref="N11:N12"/>
    <mergeCell ref="K10:K12"/>
    <mergeCell ref="J9:O9"/>
    <mergeCell ref="F10:F12"/>
    <mergeCell ref="O10:O12"/>
    <mergeCell ref="G11:G12"/>
    <mergeCell ref="H11:H12"/>
    <mergeCell ref="M11:M12"/>
    <mergeCell ref="I10:I12"/>
    <mergeCell ref="J10:J12"/>
    <mergeCell ref="L10:L12"/>
    <mergeCell ref="G10:H10"/>
  </mergeCells>
  <phoneticPr fontId="0" type="noConversion"/>
  <pageMargins left="0.70866141732283461" right="0.70866141732283461" top="0.15748031496062992" bottom="0" header="0.31496062992125984" footer="0.31496062992125984"/>
  <pageSetup paperSize="9" scale="60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23"/>
  <sheetViews>
    <sheetView workbookViewId="0">
      <selection sqref="A1:XFD1048576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5" spans="1:16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">
      <c r="A7" s="2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/>
      <c r="P8" s="1"/>
    </row>
    <row r="9" spans="1:16" x14ac:dyDescent="0.2">
      <c r="A9" s="33"/>
      <c r="B9" s="33"/>
      <c r="C9" s="3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x14ac:dyDescent="0.2">
      <c r="A10" s="29"/>
      <c r="B10" s="29"/>
      <c r="C10" s="29"/>
      <c r="D10" s="29"/>
      <c r="E10" s="30"/>
      <c r="F10" s="29"/>
      <c r="G10" s="29"/>
      <c r="H10" s="29"/>
      <c r="I10" s="29"/>
      <c r="J10" s="30"/>
      <c r="K10" s="29"/>
      <c r="L10" s="29"/>
      <c r="M10" s="29"/>
      <c r="N10" s="29"/>
      <c r="O10" s="29"/>
      <c r="P10" s="29"/>
    </row>
    <row r="11" spans="1:16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44.2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4"/>
      <c r="B13" s="4"/>
      <c r="C13" s="4"/>
      <c r="D13" s="4"/>
      <c r="E13" s="5"/>
      <c r="F13" s="4"/>
      <c r="G13" s="4"/>
      <c r="H13" s="4"/>
      <c r="I13" s="4"/>
      <c r="J13" s="5"/>
      <c r="K13" s="4"/>
      <c r="L13" s="4"/>
      <c r="M13" s="4"/>
      <c r="N13" s="4"/>
      <c r="O13" s="4"/>
      <c r="P13" s="5"/>
    </row>
    <row r="14" spans="1:16" x14ac:dyDescent="0.2">
      <c r="A14" s="6"/>
      <c r="B14" s="7"/>
      <c r="C14" s="8"/>
      <c r="D14" s="9"/>
      <c r="E14" s="10"/>
      <c r="F14" s="11"/>
      <c r="G14" s="11"/>
      <c r="H14" s="11"/>
      <c r="I14" s="11"/>
      <c r="J14" s="10"/>
      <c r="K14" s="11"/>
      <c r="L14" s="11"/>
      <c r="M14" s="11"/>
      <c r="N14" s="11"/>
      <c r="O14" s="11"/>
      <c r="P14" s="10"/>
    </row>
    <row r="15" spans="1:16" x14ac:dyDescent="0.2">
      <c r="A15" s="6"/>
      <c r="B15" s="7"/>
      <c r="C15" s="8"/>
      <c r="D15" s="9"/>
      <c r="E15" s="10"/>
      <c r="F15" s="11"/>
      <c r="G15" s="11"/>
      <c r="H15" s="11"/>
      <c r="I15" s="11"/>
      <c r="J15" s="10"/>
      <c r="K15" s="11"/>
      <c r="L15" s="11"/>
      <c r="M15" s="11"/>
      <c r="N15" s="11"/>
      <c r="O15" s="11"/>
      <c r="P15" s="10"/>
    </row>
    <row r="16" spans="1:16" x14ac:dyDescent="0.2">
      <c r="A16" s="12"/>
      <c r="B16" s="12"/>
      <c r="C16" s="13"/>
      <c r="D16" s="14"/>
      <c r="E16" s="15"/>
      <c r="F16" s="16"/>
      <c r="G16" s="16"/>
      <c r="H16" s="16"/>
      <c r="I16" s="16"/>
      <c r="J16" s="15"/>
      <c r="K16" s="16"/>
      <c r="L16" s="16"/>
      <c r="M16" s="16"/>
      <c r="N16" s="16"/>
      <c r="O16" s="16"/>
      <c r="P16" s="10"/>
    </row>
    <row r="17" spans="1:16" x14ac:dyDescent="0.2">
      <c r="A17" s="12"/>
      <c r="B17" s="12"/>
      <c r="C17" s="13"/>
      <c r="D17" s="14"/>
      <c r="E17" s="15"/>
      <c r="F17" s="16"/>
      <c r="G17" s="16"/>
      <c r="H17" s="16"/>
      <c r="I17" s="16"/>
      <c r="J17" s="15"/>
      <c r="K17" s="16"/>
      <c r="L17" s="16"/>
      <c r="M17" s="16"/>
      <c r="N17" s="16"/>
      <c r="O17" s="16"/>
      <c r="P17" s="10"/>
    </row>
    <row r="18" spans="1:16" x14ac:dyDescent="0.2">
      <c r="A18" s="12"/>
      <c r="B18" s="12"/>
      <c r="C18" s="13"/>
      <c r="D18" s="14"/>
      <c r="E18" s="15"/>
      <c r="F18" s="16"/>
      <c r="G18" s="16"/>
      <c r="H18" s="16"/>
      <c r="I18" s="16"/>
      <c r="J18" s="15"/>
      <c r="K18" s="16"/>
      <c r="L18" s="16"/>
      <c r="M18" s="16"/>
      <c r="N18" s="16"/>
      <c r="O18" s="16"/>
      <c r="P18" s="10"/>
    </row>
    <row r="19" spans="1:16" x14ac:dyDescent="0.2">
      <c r="A19" s="12"/>
      <c r="B19" s="12"/>
      <c r="C19" s="13"/>
      <c r="D19" s="14"/>
      <c r="E19" s="15"/>
      <c r="F19" s="16"/>
      <c r="G19" s="16"/>
      <c r="H19" s="16"/>
      <c r="I19" s="16"/>
      <c r="J19" s="15"/>
      <c r="K19" s="16"/>
      <c r="L19" s="16"/>
      <c r="M19" s="16"/>
      <c r="N19" s="16"/>
      <c r="O19" s="16"/>
      <c r="P19" s="10"/>
    </row>
    <row r="20" spans="1:16" x14ac:dyDescent="0.2">
      <c r="A20" s="17"/>
      <c r="B20" s="18"/>
      <c r="C20" s="19"/>
      <c r="D20" s="2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3" spans="1:16" x14ac:dyDescent="0.2">
      <c r="B23" s="3"/>
      <c r="I23" s="3"/>
    </row>
  </sheetData>
  <mergeCells count="22">
    <mergeCell ref="F10:F12"/>
    <mergeCell ref="J9:O9"/>
    <mergeCell ref="L10:L12"/>
    <mergeCell ref="I10:I12"/>
    <mergeCell ref="P9:P12"/>
    <mergeCell ref="G11:G12"/>
    <mergeCell ref="A5:P5"/>
    <mergeCell ref="A6:P6"/>
    <mergeCell ref="A9:A12"/>
    <mergeCell ref="B9:B12"/>
    <mergeCell ref="C9:C12"/>
    <mergeCell ref="E10:E12"/>
    <mergeCell ref="D9:D12"/>
    <mergeCell ref="K10:K12"/>
    <mergeCell ref="E9:I9"/>
    <mergeCell ref="N11:N12"/>
    <mergeCell ref="O10:O12"/>
    <mergeCell ref="J10:J12"/>
    <mergeCell ref="G10:H10"/>
    <mergeCell ref="M10:N10"/>
    <mergeCell ref="H11:H12"/>
    <mergeCell ref="M11:M12"/>
  </mergeCells>
  <phoneticPr fontId="0" type="noConversion"/>
  <pageMargins left="0.70866141732283461" right="0.70866141732283461" top="0.15748031496062992" bottom="0" header="0.31496062992125984" footer="0.31496062992125984"/>
  <pageSetup paperSize="9" scale="60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25"/>
  <sheetViews>
    <sheetView topLeftCell="A3" workbookViewId="0">
      <selection activeCell="A3" sqref="A1:XFD1048576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5" spans="1:16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">
      <c r="A7" s="2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/>
      <c r="P8" s="1"/>
    </row>
    <row r="9" spans="1:16" x14ac:dyDescent="0.2">
      <c r="A9" s="33"/>
      <c r="B9" s="33"/>
      <c r="C9" s="3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x14ac:dyDescent="0.2">
      <c r="A10" s="29"/>
      <c r="B10" s="29"/>
      <c r="C10" s="29"/>
      <c r="D10" s="29"/>
      <c r="E10" s="30"/>
      <c r="F10" s="29"/>
      <c r="G10" s="29"/>
      <c r="H10" s="29"/>
      <c r="I10" s="29"/>
      <c r="J10" s="30"/>
      <c r="K10" s="29"/>
      <c r="L10" s="29"/>
      <c r="M10" s="29"/>
      <c r="N10" s="29"/>
      <c r="O10" s="29"/>
      <c r="P10" s="29"/>
    </row>
    <row r="11" spans="1:16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44.2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4"/>
      <c r="B13" s="4"/>
      <c r="C13" s="4"/>
      <c r="D13" s="4"/>
      <c r="E13" s="5"/>
      <c r="F13" s="4"/>
      <c r="G13" s="4"/>
      <c r="H13" s="4"/>
      <c r="I13" s="4"/>
      <c r="J13" s="5"/>
      <c r="K13" s="4"/>
      <c r="L13" s="4"/>
      <c r="M13" s="4"/>
      <c r="N13" s="4"/>
      <c r="O13" s="4"/>
      <c r="P13" s="5"/>
    </row>
    <row r="14" spans="1:16" x14ac:dyDescent="0.2">
      <c r="A14" s="6"/>
      <c r="B14" s="7"/>
      <c r="C14" s="8"/>
      <c r="D14" s="9"/>
      <c r="E14" s="10"/>
      <c r="F14" s="23"/>
      <c r="G14" s="23"/>
      <c r="H14" s="23"/>
      <c r="I14" s="23"/>
      <c r="J14" s="10"/>
      <c r="K14" s="11"/>
      <c r="L14" s="11"/>
      <c r="M14" s="11"/>
      <c r="N14" s="11"/>
      <c r="O14" s="11"/>
      <c r="P14" s="10"/>
    </row>
    <row r="15" spans="1:16" x14ac:dyDescent="0.2">
      <c r="A15" s="6"/>
      <c r="B15" s="7"/>
      <c r="C15" s="8"/>
      <c r="D15" s="9"/>
      <c r="E15" s="10"/>
      <c r="F15" s="23"/>
      <c r="G15" s="23"/>
      <c r="H15" s="23"/>
      <c r="I15" s="23"/>
      <c r="J15" s="10"/>
      <c r="K15" s="11"/>
      <c r="L15" s="11"/>
      <c r="M15" s="11"/>
      <c r="N15" s="11"/>
      <c r="O15" s="11"/>
      <c r="P15" s="10"/>
    </row>
    <row r="16" spans="1:16" ht="40.5" customHeight="1" x14ac:dyDescent="0.2">
      <c r="A16" s="12"/>
      <c r="B16" s="12"/>
      <c r="C16" s="13"/>
      <c r="D16" s="14"/>
      <c r="E16" s="15"/>
      <c r="F16" s="16"/>
      <c r="G16" s="16"/>
      <c r="H16" s="16"/>
      <c r="I16" s="16"/>
      <c r="J16" s="15"/>
      <c r="K16" s="16"/>
      <c r="L16" s="16"/>
      <c r="M16" s="16"/>
      <c r="N16" s="16"/>
      <c r="O16" s="16"/>
      <c r="P16" s="15"/>
    </row>
    <row r="17" spans="1:16" hidden="1" x14ac:dyDescent="0.2">
      <c r="A17" s="12"/>
      <c r="B17" s="12"/>
      <c r="C17" s="13"/>
      <c r="D17" s="14"/>
      <c r="E17" s="15"/>
      <c r="F17" s="16"/>
      <c r="G17" s="16"/>
      <c r="H17" s="16"/>
      <c r="I17" s="16"/>
      <c r="J17" s="15"/>
      <c r="K17" s="16"/>
      <c r="L17" s="16"/>
      <c r="M17" s="16"/>
      <c r="N17" s="16"/>
      <c r="O17" s="16"/>
      <c r="P17" s="15"/>
    </row>
    <row r="18" spans="1:16" x14ac:dyDescent="0.2">
      <c r="A18" s="12"/>
      <c r="B18" s="12"/>
      <c r="C18" s="13"/>
      <c r="D18" s="14"/>
      <c r="E18" s="15"/>
      <c r="F18" s="16"/>
      <c r="G18" s="16"/>
      <c r="H18" s="16"/>
      <c r="I18" s="16"/>
      <c r="J18" s="15"/>
      <c r="K18" s="16"/>
      <c r="L18" s="16"/>
      <c r="M18" s="16"/>
      <c r="N18" s="16"/>
      <c r="O18" s="16"/>
      <c r="P18" s="15"/>
    </row>
    <row r="19" spans="1:16" ht="0.75" hidden="1" customHeight="1" x14ac:dyDescent="0.2">
      <c r="A19" s="12"/>
      <c r="B19" s="12"/>
      <c r="C19" s="13"/>
      <c r="D19" s="14"/>
      <c r="E19" s="15"/>
      <c r="F19" s="16"/>
      <c r="G19" s="16"/>
      <c r="H19" s="16"/>
      <c r="I19" s="16"/>
      <c r="J19" s="15"/>
      <c r="K19" s="16"/>
      <c r="L19" s="16"/>
      <c r="M19" s="16"/>
      <c r="N19" s="16"/>
      <c r="O19" s="16"/>
      <c r="P19" s="15"/>
    </row>
    <row r="20" spans="1:16" x14ac:dyDescent="0.2">
      <c r="A20" s="12"/>
      <c r="B20" s="12"/>
      <c r="C20" s="13"/>
      <c r="D20" s="14"/>
      <c r="E20" s="15"/>
      <c r="F20" s="16"/>
      <c r="G20" s="16"/>
      <c r="H20" s="16"/>
      <c r="I20" s="16"/>
      <c r="J20" s="15"/>
      <c r="K20" s="16"/>
      <c r="L20" s="16"/>
      <c r="M20" s="16"/>
      <c r="N20" s="16"/>
      <c r="O20" s="16"/>
      <c r="P20" s="15"/>
    </row>
    <row r="21" spans="1:16" x14ac:dyDescent="0.2">
      <c r="A21" s="12"/>
      <c r="B21" s="12"/>
      <c r="C21" s="13"/>
      <c r="D21" s="14"/>
      <c r="E21" s="15"/>
      <c r="F21" s="16"/>
      <c r="G21" s="16"/>
      <c r="H21" s="16"/>
      <c r="I21" s="16"/>
      <c r="J21" s="15"/>
      <c r="K21" s="16"/>
      <c r="L21" s="16"/>
      <c r="M21" s="16"/>
      <c r="N21" s="16"/>
      <c r="O21" s="16"/>
      <c r="P21" s="15"/>
    </row>
    <row r="22" spans="1:16" x14ac:dyDescent="0.2">
      <c r="A22" s="17"/>
      <c r="B22" s="18"/>
      <c r="C22" s="19"/>
      <c r="D22" s="20"/>
      <c r="E22" s="10"/>
      <c r="F22" s="23"/>
      <c r="G22" s="23"/>
      <c r="H22" s="23"/>
      <c r="I22" s="23"/>
      <c r="J22" s="10"/>
      <c r="K22" s="10"/>
      <c r="L22" s="10"/>
      <c r="M22" s="10"/>
      <c r="N22" s="10"/>
      <c r="O22" s="10"/>
      <c r="P22" s="10"/>
    </row>
    <row r="25" spans="1:16" x14ac:dyDescent="0.2">
      <c r="B25" s="3"/>
      <c r="I25" s="3"/>
    </row>
  </sheetData>
  <mergeCells count="22">
    <mergeCell ref="A5:P5"/>
    <mergeCell ref="A6:P6"/>
    <mergeCell ref="A9:A12"/>
    <mergeCell ref="B9:B12"/>
    <mergeCell ref="C9:C12"/>
    <mergeCell ref="D9:D12"/>
    <mergeCell ref="G10:H10"/>
    <mergeCell ref="O10:O12"/>
    <mergeCell ref="G11:G12"/>
    <mergeCell ref="N11:N12"/>
    <mergeCell ref="E9:I9"/>
    <mergeCell ref="J9:O9"/>
    <mergeCell ref="F10:F12"/>
    <mergeCell ref="E10:E12"/>
    <mergeCell ref="P9:P12"/>
    <mergeCell ref="L10:L12"/>
    <mergeCell ref="H11:H12"/>
    <mergeCell ref="K10:K12"/>
    <mergeCell ref="I10:I12"/>
    <mergeCell ref="J10:J12"/>
    <mergeCell ref="M10:N10"/>
    <mergeCell ref="M11:M12"/>
  </mergeCells>
  <phoneticPr fontId="0" type="noConversion"/>
  <pageMargins left="0.70866141732283461" right="0.70866141732283461" top="0.15748031496062992" bottom="0" header="0.31496062992125984" footer="0.31496062992125984"/>
  <pageSetup paperSize="9" scale="60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20"/>
  <sheetViews>
    <sheetView workbookViewId="0">
      <selection sqref="A1:XFD1048576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5" spans="1:16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">
      <c r="A7" s="2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/>
      <c r="P8" s="1"/>
    </row>
    <row r="9" spans="1:16" x14ac:dyDescent="0.2">
      <c r="A9" s="33"/>
      <c r="B9" s="33"/>
      <c r="C9" s="3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x14ac:dyDescent="0.2">
      <c r="A10" s="29"/>
      <c r="B10" s="29"/>
      <c r="C10" s="29"/>
      <c r="D10" s="29"/>
      <c r="E10" s="30"/>
      <c r="F10" s="29"/>
      <c r="G10" s="29"/>
      <c r="H10" s="29"/>
      <c r="I10" s="29"/>
      <c r="J10" s="30"/>
      <c r="K10" s="29"/>
      <c r="L10" s="29"/>
      <c r="M10" s="29"/>
      <c r="N10" s="29"/>
      <c r="O10" s="29"/>
      <c r="P10" s="29"/>
    </row>
    <row r="11" spans="1:16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44.2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4"/>
      <c r="B13" s="4"/>
      <c r="C13" s="4"/>
      <c r="D13" s="4"/>
      <c r="E13" s="5"/>
      <c r="F13" s="4"/>
      <c r="G13" s="4"/>
      <c r="H13" s="4"/>
      <c r="I13" s="4"/>
      <c r="J13" s="5"/>
      <c r="K13" s="4"/>
      <c r="L13" s="4"/>
      <c r="M13" s="4"/>
      <c r="N13" s="4"/>
      <c r="O13" s="4"/>
      <c r="P13" s="5"/>
    </row>
    <row r="14" spans="1:16" x14ac:dyDescent="0.2">
      <c r="A14" s="6"/>
      <c r="B14" s="7"/>
      <c r="C14" s="8"/>
      <c r="D14" s="9"/>
      <c r="E14" s="10"/>
      <c r="F14" s="10"/>
      <c r="G14" s="10"/>
      <c r="H14" s="10"/>
      <c r="I14" s="11"/>
      <c r="J14" s="10"/>
      <c r="K14" s="11"/>
      <c r="L14" s="11"/>
      <c r="M14" s="11"/>
      <c r="N14" s="11"/>
      <c r="O14" s="11"/>
      <c r="P14" s="10"/>
    </row>
    <row r="15" spans="1:16" x14ac:dyDescent="0.2">
      <c r="A15" s="6"/>
      <c r="B15" s="7"/>
      <c r="C15" s="8"/>
      <c r="D15" s="9"/>
      <c r="E15" s="10"/>
      <c r="F15" s="10"/>
      <c r="G15" s="10"/>
      <c r="H15" s="10"/>
      <c r="I15" s="11"/>
      <c r="J15" s="10"/>
      <c r="K15" s="11"/>
      <c r="L15" s="11"/>
      <c r="M15" s="11"/>
      <c r="N15" s="11"/>
      <c r="O15" s="11"/>
      <c r="P15" s="10"/>
    </row>
    <row r="16" spans="1:16" x14ac:dyDescent="0.2">
      <c r="A16" s="12"/>
      <c r="B16" s="12"/>
      <c r="C16" s="13"/>
      <c r="D16" s="14"/>
      <c r="E16" s="15"/>
      <c r="F16" s="16"/>
      <c r="G16" s="16"/>
      <c r="H16" s="16"/>
      <c r="I16" s="16"/>
      <c r="J16" s="15"/>
      <c r="K16" s="16"/>
      <c r="L16" s="16"/>
      <c r="M16" s="16"/>
      <c r="N16" s="16"/>
      <c r="O16" s="16"/>
      <c r="P16" s="15"/>
    </row>
    <row r="17" spans="1:16" x14ac:dyDescent="0.2">
      <c r="A17" s="17"/>
      <c r="B17" s="18"/>
      <c r="C17" s="19"/>
      <c r="D17" s="2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20" spans="1:16" x14ac:dyDescent="0.2">
      <c r="B20" s="3"/>
      <c r="I20" s="3"/>
    </row>
  </sheetData>
  <mergeCells count="22">
    <mergeCell ref="A5:P5"/>
    <mergeCell ref="A6:P6"/>
    <mergeCell ref="A9:A12"/>
    <mergeCell ref="B9:B12"/>
    <mergeCell ref="C9:C12"/>
    <mergeCell ref="D9:D12"/>
    <mergeCell ref="G10:H10"/>
    <mergeCell ref="O10:O12"/>
    <mergeCell ref="G11:G12"/>
    <mergeCell ref="N11:N12"/>
    <mergeCell ref="E9:I9"/>
    <mergeCell ref="J9:O9"/>
    <mergeCell ref="F10:F12"/>
    <mergeCell ref="E10:E12"/>
    <mergeCell ref="P9:P12"/>
    <mergeCell ref="L10:L12"/>
    <mergeCell ref="H11:H12"/>
    <mergeCell ref="K10:K12"/>
    <mergeCell ref="I10:I12"/>
    <mergeCell ref="J10:J12"/>
    <mergeCell ref="M10:N10"/>
    <mergeCell ref="M11:M12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рада</vt:lpstr>
      <vt:lpstr>апарат</vt:lpstr>
      <vt:lpstr>відділ осв</vt:lpstr>
      <vt:lpstr>ФУ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</dc:creator>
  <cp:lastModifiedBy>Aero</cp:lastModifiedBy>
  <cp:lastPrinted>2021-01-15T13:09:51Z</cp:lastPrinted>
  <dcterms:created xsi:type="dcterms:W3CDTF">2020-12-13T15:54:25Z</dcterms:created>
  <dcterms:modified xsi:type="dcterms:W3CDTF">2021-01-15T13:19:46Z</dcterms:modified>
</cp:coreProperties>
</file>